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repowering-my.sharepoint.com/personal/afsheen_rashid_repowering_org_uk/Documents/Root/Repowering/NEW STRUCTURE/3. Projects/Live/58. HFCE - Hammersmith and Fulham Community Energy/6. Share Offer/Share offer - Jack Tizard School/"/>
    </mc:Choice>
  </mc:AlternateContent>
  <xr:revisionPtr revIDLastSave="383" documentId="11_F25DC773A252ABDACC10486EB1DB6D165BDE58EB" xr6:coauthVersionLast="47" xr6:coauthVersionMax="47" xr10:uidLastSave="{8733A108-C1F5-4FBA-AF34-EC45D99A3A02}"/>
  <bookViews>
    <workbookView xWindow="23880" yWindow="-1815" windowWidth="29040" windowHeight="15840" xr2:uid="{00000000-000D-0000-FFFF-FFFF00000000}"/>
  </bookViews>
  <sheets>
    <sheet name="Calculate your share intere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D15" i="2" l="1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C15" i="2"/>
  <c r="C13" i="2" l="1"/>
  <c r="C14" i="2" l="1"/>
  <c r="C16" i="2" s="1"/>
  <c r="C17" i="2" s="1"/>
  <c r="D13" i="2"/>
  <c r="C18" i="2" l="1"/>
  <c r="D14" i="2"/>
  <c r="D16" i="2" s="1"/>
  <c r="E13" i="2"/>
  <c r="D17" i="2" l="1"/>
  <c r="D18" i="2"/>
  <c r="E14" i="2"/>
  <c r="E16" i="2" s="1"/>
  <c r="F13" i="2"/>
  <c r="E17" i="2" l="1"/>
  <c r="E18" i="2"/>
  <c r="F14" i="2"/>
  <c r="F16" i="2" s="1"/>
  <c r="G13" i="2"/>
  <c r="F17" i="2" l="1"/>
  <c r="F18" i="2"/>
  <c r="H13" i="2"/>
  <c r="G14" i="2"/>
  <c r="G16" i="2" s="1"/>
  <c r="G17" i="2" l="1"/>
  <c r="G18" i="2"/>
  <c r="I13" i="2"/>
  <c r="H14" i="2"/>
  <c r="H16" i="2" s="1"/>
  <c r="H17" i="2" l="1"/>
  <c r="H18" i="2"/>
  <c r="J13" i="2"/>
  <c r="I14" i="2"/>
  <c r="I16" i="2" s="1"/>
  <c r="I17" i="2" l="1"/>
  <c r="I18" i="2"/>
  <c r="J14" i="2"/>
  <c r="J16" i="2" s="1"/>
  <c r="K13" i="2"/>
  <c r="J17" i="2" l="1"/>
  <c r="J18" i="2"/>
  <c r="K14" i="2"/>
  <c r="K16" i="2" s="1"/>
  <c r="L13" i="2"/>
  <c r="K17" i="2" l="1"/>
  <c r="K18" i="2"/>
  <c r="L14" i="2"/>
  <c r="L16" i="2" s="1"/>
  <c r="M13" i="2"/>
  <c r="L17" i="2" l="1"/>
  <c r="L18" i="2"/>
  <c r="M14" i="2"/>
  <c r="N13" i="2"/>
  <c r="M16" i="2" l="1"/>
  <c r="M17" i="2" s="1"/>
  <c r="M18" i="2"/>
  <c r="N14" i="2"/>
  <c r="O13" i="2"/>
  <c r="N16" i="2" l="1"/>
  <c r="N17" i="2" s="1"/>
  <c r="N18" i="2"/>
  <c r="P13" i="2"/>
  <c r="O14" i="2"/>
  <c r="O16" i="2" l="1"/>
  <c r="O17" i="2" s="1"/>
  <c r="O18" i="2"/>
  <c r="Q13" i="2"/>
  <c r="P14" i="2"/>
  <c r="P16" i="2" l="1"/>
  <c r="P17" i="2" s="1"/>
  <c r="P18" i="2"/>
  <c r="Q14" i="2"/>
  <c r="Q16" i="2" l="1"/>
  <c r="Q17" i="2" s="1"/>
  <c r="C22" i="2" s="1"/>
  <c r="Q18" i="2"/>
</calcChain>
</file>

<file path=xl/sharedStrings.xml><?xml version="1.0" encoding="utf-8"?>
<sst xmlns="http://schemas.openxmlformats.org/spreadsheetml/2006/main" count="32" uniqueCount="32">
  <si>
    <t>How to use this calculator</t>
  </si>
  <si>
    <t xml:space="preserve">Step 1. </t>
  </si>
  <si>
    <t>Insert your desired investment amount in the field 'I would like to invest:'</t>
  </si>
  <si>
    <t xml:space="preserve">Step 2. </t>
  </si>
  <si>
    <t>Review your calculated annual interest and repaid capital over the lifetime of the project</t>
  </si>
  <si>
    <t>I would like to invest: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</si>
  <si>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</si>
  <si>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</si>
  <si>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</si>
  <si>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</si>
  <si>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</si>
  <si>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</si>
  <si>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</si>
  <si>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</si>
  <si>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</si>
  <si>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</si>
  <si>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</si>
  <si>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</si>
  <si>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</si>
  <si>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</si>
  <si>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</si>
  <si>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Annual interest of remaining capital</t>
  </si>
  <si>
    <t>Remaining Capital</t>
  </si>
  <si>
    <t>Share interest</t>
  </si>
  <si>
    <t>Cumulative</t>
  </si>
  <si>
    <t>Cumulative share interest</t>
  </si>
  <si>
    <t>What you'll put in:</t>
  </si>
  <si>
    <t>What you'll get back:</t>
  </si>
  <si>
    <t>Total annual payment</t>
  </si>
  <si>
    <t>Total capital repayments:</t>
  </si>
  <si>
    <t>Capital repayment</t>
  </si>
  <si>
    <r>
      <t xml:space="preserve">If you have any issues using this calculator, please contact </t>
    </r>
    <r>
      <rPr>
        <b/>
        <u/>
        <sz val="20"/>
        <color rgb="FFFFAC00"/>
        <rFont val="Mulish"/>
      </rPr>
      <t>info@repowering.org.uk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</si>
</sst>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FFAC00"/>
      <name val="Mulish"/>
    </font>
    <font>
      <sz val="16"/>
      <color theme="1"/>
      <name val="Mulish"/>
    </font>
    <font>
      <sz val="18"/>
      <color theme="1"/>
      <name val="Mulish"/>
    </font>
    <font>
      <b/>
      <sz val="18"/>
      <color theme="0"/>
      <name val="Mulish"/>
    </font>
    <font>
      <b/>
      <sz val="18"/>
      <color theme="1"/>
      <name val="Mulish"/>
    </font>
    <font>
      <sz val="18"/>
      <color theme="2" tint="-0.249977111117893"/>
      <name val="Mulish"/>
    </font>
    <font>
      <b/>
      <u/>
      <sz val="20"/>
      <color rgb="FFFFAC00"/>
      <name val="Mulish"/>
    </font>
    <font>
      <b/>
      <sz val="11"/>
      <color theme="1"/>
      <name val="Mulish"/>
    </font>
    <font>
      <sz val="11"/>
      <color theme="1"/>
      <name val="Mulish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C00"/>
        <bgColor indexed="64"/>
      </patternFill>
    </fill>
    <fill>
      <patternFill patternType="solid">
        <fgColor rgb="FFFFD071"/>
        <bgColor indexed="64"/>
      </patternFill>
    </fill>
    <fill>
      <patternFill patternType="solid">
        <fgColor rgb="FFFFE6B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AC00"/>
      </left>
      <right style="medium">
        <color rgb="FFFFAC00"/>
      </right>
      <top style="medium">
        <color rgb="FFFFAC00"/>
      </top>
      <bottom style="medium">
        <color rgb="FFFFAC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5" fillId="3" borderId="0" xfId="0" applyFont="1" applyFill="1" applyAlignment="1">
      <alignment horizontal="left" vertical="center"/>
    </xf>
    <xf numFmtId="6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6" fillId="4" borderId="1" xfId="0" applyNumberFormat="1" applyFont="1" applyFill="1" applyBorder="1" applyAlignment="1">
      <alignment horizontal="center" vertical="center"/>
    </xf>
    <xf numFmtId="8" fontId="7" fillId="2" borderId="1" xfId="0" applyNumberFormat="1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44" fontId="6" fillId="2" borderId="1" xfId="0" applyNumberFormat="1" applyFont="1" applyFill="1" applyBorder="1" applyAlignment="1">
      <alignment horizontal="center" vertical="center"/>
    </xf>
    <xf numFmtId="44" fontId="6" fillId="5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44" fontId="6" fillId="2" borderId="2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4" fontId="6" fillId="2" borderId="2" xfId="1" applyFont="1" applyFill="1" applyBorder="1" applyAlignment="1" applyProtection="1">
      <alignment vertical="center"/>
      <protection locked="0"/>
    </xf>
    <xf numFmtId="0" fontId="6" fillId="4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164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44" fontId="10" fillId="0" borderId="1" xfId="0" applyNumberFormat="1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E6B3"/>
      <color rgb="FFFFD071"/>
      <color rgb="FFFFAC00"/>
      <color rgb="FFFFBE3B"/>
      <color rgb="FFCCFFFF"/>
      <color rgb="FF4FD2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0505-0F09-49EA-9916-F413AB44298F}">
  <dimension ref="B2:R29"/>
  <sheetViews>
    <sheetView tabSelected="1" zoomScale="60" zoomScaleNormal="60" workbookViewId="0">
      <selection activeCell="C9" sqref="C9"/>
    </sheetView>
  </sheetViews>
  <sheetFormatPr defaultColWidth="14.28515625" defaultRowHeight="22.5" x14ac:dyDescent="0.25"/>
  <cols>
    <col min="1" max="1" width="14.28515625" style="13"/>
    <col min="2" max="2" width="60.42578125" style="13" customWidth="1"/>
    <col min="3" max="3" width="23.140625" style="13" customWidth="1"/>
    <col min="4" max="4" width="17.85546875" style="13" customWidth="1"/>
    <col min="5" max="5" width="18.28515625" style="13" customWidth="1"/>
    <col min="6" max="6" width="17.85546875" style="13" customWidth="1"/>
    <col min="7" max="7" width="17.140625" style="13" customWidth="1"/>
    <col min="8" max="8" width="16.140625" style="13" customWidth="1"/>
    <col min="9" max="9" width="18.140625" style="13" customWidth="1"/>
    <col min="10" max="11" width="17.42578125" style="13" customWidth="1"/>
    <col min="12" max="12" width="16.7109375" style="13" customWidth="1"/>
    <col min="13" max="13" width="17.85546875" style="13" bestFit="1" customWidth="1"/>
    <col min="14" max="17" width="20.7109375" style="13" bestFit="1" customWidth="1"/>
    <col min="18" max="16384" width="14.28515625" style="13"/>
  </cols>
  <sheetData>
    <row r="2" spans="2:17" ht="30" x14ac:dyDescent="0.25">
      <c r="B2" s="12" t="s">
        <v>0</v>
      </c>
    </row>
    <row r="3" spans="2:17" s="14" customFormat="1" ht="27" x14ac:dyDescent="0.25"/>
    <row r="4" spans="2:17" s="14" customFormat="1" ht="27" x14ac:dyDescent="0.25">
      <c r="B4" s="1" t="s">
        <v>1</v>
      </c>
      <c r="C4" s="15" t="s">
        <v>2</v>
      </c>
      <c r="D4" s="16"/>
      <c r="E4" s="16"/>
      <c r="F4" s="16"/>
      <c r="G4" s="16"/>
      <c r="H4" s="16"/>
      <c r="I4" s="16"/>
      <c r="J4" s="16"/>
    </row>
    <row r="5" spans="2:17" s="14" customFormat="1" ht="27" x14ac:dyDescent="0.25"/>
    <row r="6" spans="2:17" s="14" customFormat="1" ht="27" x14ac:dyDescent="0.25">
      <c r="B6" s="1" t="s">
        <v>3</v>
      </c>
      <c r="C6" s="15" t="s">
        <v>4</v>
      </c>
      <c r="D6" s="16"/>
      <c r="E6" s="16"/>
      <c r="F6" s="16"/>
      <c r="G6" s="16"/>
      <c r="H6" s="16"/>
      <c r="I6" s="16"/>
      <c r="J6" s="16"/>
    </row>
    <row r="7" spans="2:17" s="14" customFormat="1" ht="27" x14ac:dyDescent="0.25">
      <c r="B7" s="17"/>
      <c r="C7" s="17"/>
    </row>
    <row r="8" spans="2:17" s="14" customFormat="1" ht="27.75" thickBot="1" x14ac:dyDescent="0.3"/>
    <row r="9" spans="2:17" ht="27.75" thickBot="1" x14ac:dyDescent="0.3">
      <c r="B9" s="17" t="s">
        <v>5</v>
      </c>
      <c r="C9" s="18">
        <v>100</v>
      </c>
    </row>
    <row r="11" spans="2:17" s="4" customFormat="1" ht="23.25" customHeight="1" x14ac:dyDescent="0.25">
      <c r="B11" s="2"/>
      <c r="C11" s="3" t="s">
        <v>6</v>
      </c>
      <c r="D11" s="3" t="s">
        <v>7</v>
      </c>
      <c r="E11" s="3" t="s">
        <v>8</v>
      </c>
      <c r="F11" s="3" t="s">
        <v>9</v>
      </c>
      <c r="G11" s="3" t="s">
        <v>10</v>
      </c>
      <c r="H11" s="3" t="s">
        <v>11</v>
      </c>
      <c r="I11" s="3" t="s">
        <v>12</v>
      </c>
      <c r="J11" s="3" t="s">
        <v>13</v>
      </c>
      <c r="K11" s="3" t="s">
        <v>14</v>
      </c>
      <c r="L11" s="3" t="s">
        <v>15</v>
      </c>
      <c r="M11" s="3" t="s">
        <v>16</v>
      </c>
      <c r="N11" s="3" t="s">
        <v>17</v>
      </c>
      <c r="O11" s="3" t="s">
        <v>18</v>
      </c>
      <c r="P11" s="3" t="s">
        <v>19</v>
      </c>
      <c r="Q11" s="3" t="s">
        <v>20</v>
      </c>
    </row>
    <row r="12" spans="2:17" ht="27.75" customHeight="1" x14ac:dyDescent="0.25">
      <c r="B12" s="19" t="s">
        <v>21</v>
      </c>
      <c r="C12" s="5">
        <v>0.03</v>
      </c>
      <c r="D12" s="5">
        <v>0.03</v>
      </c>
      <c r="E12" s="5">
        <v>0.03</v>
      </c>
      <c r="F12" s="5">
        <v>0.03</v>
      </c>
      <c r="G12" s="5">
        <v>0.03</v>
      </c>
      <c r="H12" s="5">
        <v>0.03</v>
      </c>
      <c r="I12" s="5">
        <v>0.03</v>
      </c>
      <c r="J12" s="5">
        <v>0.03</v>
      </c>
      <c r="K12" s="5">
        <v>0.03</v>
      </c>
      <c r="L12" s="5">
        <v>0.03</v>
      </c>
      <c r="M12" s="5">
        <v>0.03</v>
      </c>
      <c r="N12" s="5">
        <v>0.03</v>
      </c>
      <c r="O12" s="5">
        <v>0.03</v>
      </c>
      <c r="P12" s="5">
        <v>0.03</v>
      </c>
      <c r="Q12" s="5">
        <v>0.03</v>
      </c>
    </row>
    <row r="13" spans="2:17" ht="27" hidden="1" x14ac:dyDescent="0.25">
      <c r="B13" s="20" t="s">
        <v>22</v>
      </c>
      <c r="C13" s="6">
        <f>C9</f>
        <v>100</v>
      </c>
      <c r="D13" s="6">
        <f>C13-C15</f>
        <v>94.398927713157846</v>
      </c>
      <c r="E13" s="6">
        <f t="shared" ref="E13:Q13" si="0">D13-D15</f>
        <v>87.677640968947259</v>
      </c>
      <c r="F13" s="6">
        <f t="shared" si="0"/>
        <v>80.956354224736671</v>
      </c>
      <c r="G13" s="6">
        <f t="shared" si="0"/>
        <v>74.235067480526084</v>
      </c>
      <c r="H13" s="6">
        <f t="shared" si="0"/>
        <v>67.513780736315496</v>
      </c>
      <c r="I13" s="6">
        <f t="shared" si="0"/>
        <v>60.792493992104916</v>
      </c>
      <c r="J13" s="6">
        <f t="shared" si="0"/>
        <v>54.071207247894336</v>
      </c>
      <c r="K13" s="6">
        <f t="shared" si="0"/>
        <v>47.349920503683755</v>
      </c>
      <c r="L13" s="6">
        <f t="shared" si="0"/>
        <v>40.628633759473175</v>
      </c>
      <c r="M13" s="6">
        <f t="shared" si="0"/>
        <v>33.907347015262594</v>
      </c>
      <c r="N13" s="6">
        <f t="shared" si="0"/>
        <v>27.186060271052014</v>
      </c>
      <c r="O13" s="6">
        <f t="shared" si="0"/>
        <v>20.464773526841434</v>
      </c>
      <c r="P13" s="6">
        <f t="shared" si="0"/>
        <v>13.743486782630852</v>
      </c>
      <c r="Q13" s="6">
        <f t="shared" si="0"/>
        <v>7.0222000384202694</v>
      </c>
    </row>
    <row r="14" spans="2:17" ht="27" x14ac:dyDescent="0.25">
      <c r="B14" s="21" t="s">
        <v>23</v>
      </c>
      <c r="C14" s="7">
        <f>C13*C12</f>
        <v>3</v>
      </c>
      <c r="D14" s="7">
        <f>D13*D12</f>
        <v>2.8319678313947354</v>
      </c>
      <c r="E14" s="7">
        <f>E13*E12</f>
        <v>2.6303292290684177</v>
      </c>
      <c r="F14" s="7">
        <f t="shared" ref="F14:Q14" si="1">F13*F12</f>
        <v>2.4286906267421</v>
      </c>
      <c r="G14" s="7">
        <f t="shared" si="1"/>
        <v>2.2270520244157823</v>
      </c>
      <c r="H14" s="7">
        <f t="shared" si="1"/>
        <v>2.0254134220894646</v>
      </c>
      <c r="I14" s="7">
        <f t="shared" si="1"/>
        <v>1.8237748197631474</v>
      </c>
      <c r="J14" s="7">
        <f t="shared" si="1"/>
        <v>1.6221362174368299</v>
      </c>
      <c r="K14" s="7">
        <f t="shared" si="1"/>
        <v>1.4204976151105126</v>
      </c>
      <c r="L14" s="7">
        <f t="shared" si="1"/>
        <v>1.2188590127841952</v>
      </c>
      <c r="M14" s="7">
        <f t="shared" si="1"/>
        <v>1.0172204104578777</v>
      </c>
      <c r="N14" s="7">
        <f t="shared" si="1"/>
        <v>0.81558180813156034</v>
      </c>
      <c r="O14" s="7">
        <f t="shared" si="1"/>
        <v>0.61394320580524298</v>
      </c>
      <c r="P14" s="7">
        <f t="shared" si="1"/>
        <v>0.41230460347892556</v>
      </c>
      <c r="Q14" s="7">
        <f t="shared" si="1"/>
        <v>0.21066600115260808</v>
      </c>
    </row>
    <row r="15" spans="2:17" ht="26.25" customHeight="1" x14ac:dyDescent="0.25">
      <c r="B15" s="21" t="s">
        <v>30</v>
      </c>
      <c r="C15" s="7">
        <f t="shared" ref="C15:Q15" si="2">(C29/$B$28)*$C$9</f>
        <v>5.6010722868421503</v>
      </c>
      <c r="D15" s="7">
        <f t="shared" si="2"/>
        <v>6.7212867442105821</v>
      </c>
      <c r="E15" s="7">
        <f t="shared" si="2"/>
        <v>6.7212867442105821</v>
      </c>
      <c r="F15" s="7">
        <f t="shared" si="2"/>
        <v>6.7212867442105821</v>
      </c>
      <c r="G15" s="7">
        <f t="shared" si="2"/>
        <v>6.7212867442105821</v>
      </c>
      <c r="H15" s="7">
        <f t="shared" si="2"/>
        <v>6.7212867442105821</v>
      </c>
      <c r="I15" s="7">
        <f t="shared" si="2"/>
        <v>6.7212867442105821</v>
      </c>
      <c r="J15" s="7">
        <f t="shared" si="2"/>
        <v>6.7212867442105821</v>
      </c>
      <c r="K15" s="7">
        <f t="shared" si="2"/>
        <v>6.7212867442105821</v>
      </c>
      <c r="L15" s="7">
        <f t="shared" si="2"/>
        <v>6.7212867442105821</v>
      </c>
      <c r="M15" s="7">
        <f t="shared" si="2"/>
        <v>6.7212867442105821</v>
      </c>
      <c r="N15" s="7">
        <f t="shared" si="2"/>
        <v>6.7212867442105821</v>
      </c>
      <c r="O15" s="7">
        <f t="shared" si="2"/>
        <v>6.7212867442105821</v>
      </c>
      <c r="P15" s="7">
        <f t="shared" si="2"/>
        <v>6.7212867442105821</v>
      </c>
      <c r="Q15" s="7">
        <f t="shared" si="2"/>
        <v>6.7212867442105821</v>
      </c>
    </row>
    <row r="16" spans="2:17" ht="24.75" customHeight="1" x14ac:dyDescent="0.25">
      <c r="B16" s="22" t="s">
        <v>28</v>
      </c>
      <c r="C16" s="8">
        <f t="shared" ref="C16:H16" si="3">SUM(C14:C15)</f>
        <v>8.6010722868421503</v>
      </c>
      <c r="D16" s="8">
        <f t="shared" si="3"/>
        <v>9.5532545756053171</v>
      </c>
      <c r="E16" s="8">
        <f t="shared" si="3"/>
        <v>9.3516159732789994</v>
      </c>
      <c r="F16" s="8">
        <f t="shared" si="3"/>
        <v>9.1499773709526817</v>
      </c>
      <c r="G16" s="8">
        <f t="shared" si="3"/>
        <v>8.948338768626364</v>
      </c>
      <c r="H16" s="8">
        <f t="shared" si="3"/>
        <v>8.7467001663000463</v>
      </c>
      <c r="I16" s="8">
        <f t="shared" ref="I16:Q16" si="4">SUM(I14:I15)</f>
        <v>8.5450615639737286</v>
      </c>
      <c r="J16" s="8">
        <f t="shared" si="4"/>
        <v>8.3434229616474127</v>
      </c>
      <c r="K16" s="8">
        <f t="shared" si="4"/>
        <v>8.141784359321095</v>
      </c>
      <c r="L16" s="8">
        <f t="shared" si="4"/>
        <v>7.9401457569947773</v>
      </c>
      <c r="M16" s="8">
        <f t="shared" si="4"/>
        <v>7.7385071546684596</v>
      </c>
      <c r="N16" s="8">
        <f t="shared" si="4"/>
        <v>7.5368685523421428</v>
      </c>
      <c r="O16" s="8">
        <f t="shared" si="4"/>
        <v>7.3352299500158251</v>
      </c>
      <c r="P16" s="8">
        <f t="shared" si="4"/>
        <v>7.1335913476895074</v>
      </c>
      <c r="Q16" s="8">
        <f t="shared" si="4"/>
        <v>6.9319527453631906</v>
      </c>
    </row>
    <row r="17" spans="2:18" ht="24.75" customHeight="1" x14ac:dyDescent="0.25">
      <c r="B17" s="23" t="s">
        <v>24</v>
      </c>
      <c r="C17" s="9">
        <f>C16</f>
        <v>8.6010722868421503</v>
      </c>
      <c r="D17" s="9">
        <f>D16+C17</f>
        <v>18.154326862447469</v>
      </c>
      <c r="E17" s="9">
        <f>D17+E16</f>
        <v>27.505942835726469</v>
      </c>
      <c r="F17" s="9">
        <f>E17+F16</f>
        <v>36.655920206679149</v>
      </c>
      <c r="G17" s="9">
        <f>F17+G16</f>
        <v>45.604258975305513</v>
      </c>
      <c r="H17" s="9">
        <f t="shared" ref="H17:Q17" si="5">G17+H16</f>
        <v>54.350959141605557</v>
      </c>
      <c r="I17" s="9">
        <f t="shared" si="5"/>
        <v>62.896020705579289</v>
      </c>
      <c r="J17" s="9">
        <f t="shared" si="5"/>
        <v>71.239443667226709</v>
      </c>
      <c r="K17" s="9">
        <f t="shared" si="5"/>
        <v>79.381228026547802</v>
      </c>
      <c r="L17" s="9">
        <f t="shared" si="5"/>
        <v>87.321373783542583</v>
      </c>
      <c r="M17" s="9">
        <f t="shared" si="5"/>
        <v>95.059880938211037</v>
      </c>
      <c r="N17" s="9">
        <f t="shared" si="5"/>
        <v>102.59674949055318</v>
      </c>
      <c r="O17" s="9">
        <f t="shared" si="5"/>
        <v>109.93197944056901</v>
      </c>
      <c r="P17" s="9">
        <f t="shared" si="5"/>
        <v>117.06557078825851</v>
      </c>
      <c r="Q17" s="9">
        <f t="shared" si="5"/>
        <v>123.9975235336217</v>
      </c>
    </row>
    <row r="18" spans="2:18" ht="24.75" customHeight="1" x14ac:dyDescent="0.25">
      <c r="B18" s="21" t="s">
        <v>25</v>
      </c>
      <c r="C18" s="7">
        <f>C14</f>
        <v>3</v>
      </c>
      <c r="D18" s="7">
        <f>D14+C18</f>
        <v>5.831967831394735</v>
      </c>
      <c r="E18" s="7">
        <f t="shared" ref="E18:Q18" si="6">E14+D18</f>
        <v>8.4622970604631522</v>
      </c>
      <c r="F18" s="7">
        <f t="shared" si="6"/>
        <v>10.890987687205252</v>
      </c>
      <c r="G18" s="7">
        <f t="shared" si="6"/>
        <v>13.118039711621034</v>
      </c>
      <c r="H18" s="7">
        <f t="shared" si="6"/>
        <v>15.143453133710498</v>
      </c>
      <c r="I18" s="7">
        <f t="shared" si="6"/>
        <v>16.967227953473646</v>
      </c>
      <c r="J18" s="7">
        <f t="shared" si="6"/>
        <v>18.589364170910475</v>
      </c>
      <c r="K18" s="7">
        <f t="shared" si="6"/>
        <v>20.009861786020988</v>
      </c>
      <c r="L18" s="7">
        <f t="shared" si="6"/>
        <v>21.228720798805185</v>
      </c>
      <c r="M18" s="7">
        <f t="shared" si="6"/>
        <v>22.245941209263062</v>
      </c>
      <c r="N18" s="7">
        <f t="shared" si="6"/>
        <v>23.061523017394624</v>
      </c>
      <c r="O18" s="7">
        <f t="shared" si="6"/>
        <v>23.675466223199866</v>
      </c>
      <c r="P18" s="7">
        <f t="shared" si="6"/>
        <v>24.087770826678792</v>
      </c>
      <c r="Q18" s="7">
        <f t="shared" si="6"/>
        <v>24.298436827831399</v>
      </c>
    </row>
    <row r="20" spans="2:18" ht="23.25" thickBot="1" x14ac:dyDescent="0.3"/>
    <row r="21" spans="2:18" ht="23.25" customHeight="1" thickBot="1" x14ac:dyDescent="0.3">
      <c r="B21" s="10" t="s">
        <v>26</v>
      </c>
      <c r="C21" s="11">
        <f>C9</f>
        <v>100</v>
      </c>
    </row>
    <row r="22" spans="2:18" s="14" customFormat="1" ht="27.75" thickBot="1" x14ac:dyDescent="0.3">
      <c r="B22" s="10" t="s">
        <v>27</v>
      </c>
      <c r="C22" s="11">
        <f>Q17</f>
        <v>123.9975235336217</v>
      </c>
      <c r="Q22" s="13"/>
      <c r="R22" s="13"/>
    </row>
    <row r="23" spans="2:18" ht="21" customHeight="1" x14ac:dyDescent="0.25"/>
    <row r="24" spans="2:18" ht="21" customHeight="1" x14ac:dyDescent="0.25"/>
    <row r="25" spans="2:18" ht="30" x14ac:dyDescent="0.25">
      <c r="B25" s="12" t="s">
        <v>31</v>
      </c>
    </row>
    <row r="28" spans="2:18" hidden="1" x14ac:dyDescent="0.25">
      <c r="B28" s="24">
        <v>106500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2:18" hidden="1" x14ac:dyDescent="0.25">
      <c r="B29" s="26" t="s">
        <v>29</v>
      </c>
      <c r="C29" s="27">
        <v>5965.14198548689</v>
      </c>
      <c r="D29" s="27">
        <v>7158.1703825842696</v>
      </c>
      <c r="E29" s="27">
        <v>7158.1703825842696</v>
      </c>
      <c r="F29" s="27">
        <v>7158.1703825842696</v>
      </c>
      <c r="G29" s="27">
        <v>7158.1703825842696</v>
      </c>
      <c r="H29" s="27">
        <v>7158.1703825842696</v>
      </c>
      <c r="I29" s="27">
        <v>7158.1703825842696</v>
      </c>
      <c r="J29" s="27">
        <v>7158.1703825842696</v>
      </c>
      <c r="K29" s="27">
        <v>7158.1703825842696</v>
      </c>
      <c r="L29" s="27">
        <v>7158.1703825842696</v>
      </c>
      <c r="M29" s="27">
        <v>7158.1703825842696</v>
      </c>
      <c r="N29" s="27">
        <v>7158.1703825842696</v>
      </c>
      <c r="O29" s="27">
        <v>7158.1703825842696</v>
      </c>
      <c r="P29" s="27">
        <v>7158.1703825842696</v>
      </c>
      <c r="Q29" s="27">
        <v>7158.1703825842696</v>
      </c>
    </row>
  </sheetData>
  <sheetProtection algorithmName="SHA-512" hashValue="dELNQWW9Ra3UT2aFGx8230YPjObnvPOya5yoDxrc8Mrh+3yI1OTpBO01jK/MF7uKZF4WPFkZ1sYwFDi6SM3kLw==" saltValue="wz5KNhF4jaLhmdh5dv5C1Q==" spinCount="100000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Calculate your share interest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ThinkPad</dc:creator>
  <cp:keywords/>
  <dc:description/>
  <cp:lastModifiedBy>Patricia Calixto Pires</cp:lastModifiedBy>
  <cp:revision/>
  <dcterms:created xsi:type="dcterms:W3CDTF">2015-06-05T18:17:20Z</dcterms:created>
  <dcterms:modified xsi:type="dcterms:W3CDTF">2025-06-23T11:02:50Z</dcterms:modified>
  <cp:category/>
  <cp:contentStatus/>
</cp:coreProperties>
</file>