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repowering-my.sharepoint.com/personal/afsheen_rashid_repowering_org_uk/Documents/Root/Repowering/NEW STRUCTURE/3. Projects/Live/46. CEN - Community Energy Newham/08. Share Offer &amp; Fundraise/Share Offer I - 2025/"/>
    </mc:Choice>
  </mc:AlternateContent>
  <xr:revisionPtr revIDLastSave="301" documentId="11_F25DC773A252ABDACC10486EB1DB6D165BDE58EB" xr6:coauthVersionLast="47" xr6:coauthVersionMax="47" xr10:uidLastSave="{0F8D2995-6249-40EA-922F-DD9F08C970D1}"/>
  <bookViews>
    <workbookView xWindow="-1785" yWindow="-16320" windowWidth="29040" windowHeight="15840" xr2:uid="{00000000-000D-0000-FFFF-FFFF00000000}"/>
  </bookViews>
  <sheets>
    <sheet name="Calculate your share interes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2" l="1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C15" i="2"/>
  <c r="C21" i="2"/>
  <c r="C13" i="2" l="1"/>
  <c r="C14" i="2" s="1"/>
  <c r="C18" i="2" s="1"/>
  <c r="C16" i="2" l="1"/>
  <c r="C17" i="2" s="1"/>
  <c r="D13" i="2"/>
  <c r="D14" i="2" l="1"/>
  <c r="D16" i="2" s="1"/>
  <c r="E13" i="2"/>
  <c r="D17" i="2" l="1"/>
  <c r="D18" i="2"/>
  <c r="E14" i="2"/>
  <c r="E16" i="2" s="1"/>
  <c r="F13" i="2"/>
  <c r="E17" i="2" l="1"/>
  <c r="E18" i="2"/>
  <c r="F14" i="2"/>
  <c r="F16" i="2" s="1"/>
  <c r="G13" i="2"/>
  <c r="F17" i="2" l="1"/>
  <c r="F18" i="2"/>
  <c r="H13" i="2"/>
  <c r="G14" i="2"/>
  <c r="G16" i="2" s="1"/>
  <c r="G17" i="2" l="1"/>
  <c r="G18" i="2"/>
  <c r="I13" i="2"/>
  <c r="H14" i="2"/>
  <c r="H16" i="2" s="1"/>
  <c r="H17" i="2" l="1"/>
  <c r="H18" i="2"/>
  <c r="J13" i="2"/>
  <c r="I14" i="2"/>
  <c r="I16" i="2" s="1"/>
  <c r="I17" i="2" l="1"/>
  <c r="I18" i="2"/>
  <c r="J14" i="2"/>
  <c r="J16" i="2" s="1"/>
  <c r="K13" i="2"/>
  <c r="J17" i="2" l="1"/>
  <c r="J18" i="2"/>
  <c r="K14" i="2"/>
  <c r="K16" i="2" s="1"/>
  <c r="L13" i="2"/>
  <c r="K17" i="2" l="1"/>
  <c r="K18" i="2"/>
  <c r="L14" i="2"/>
  <c r="L16" i="2" s="1"/>
  <c r="M13" i="2"/>
  <c r="L17" i="2" l="1"/>
  <c r="L18" i="2"/>
  <c r="M14" i="2"/>
  <c r="N13" i="2"/>
  <c r="M16" i="2" l="1"/>
  <c r="M17" i="2" s="1"/>
  <c r="M18" i="2"/>
  <c r="N14" i="2"/>
  <c r="O13" i="2"/>
  <c r="N16" i="2" l="1"/>
  <c r="N17" i="2" s="1"/>
  <c r="N18" i="2"/>
  <c r="P13" i="2"/>
  <c r="O14" i="2"/>
  <c r="O16" i="2" l="1"/>
  <c r="O17" i="2" s="1"/>
  <c r="O18" i="2"/>
  <c r="Q13" i="2"/>
  <c r="P14" i="2"/>
  <c r="P16" i="2" l="1"/>
  <c r="P17" i="2" s="1"/>
  <c r="P18" i="2"/>
  <c r="R13" i="2"/>
  <c r="Q14" i="2"/>
  <c r="Q16" i="2" l="1"/>
  <c r="Q17" i="2" s="1"/>
  <c r="Q18" i="2"/>
  <c r="R14" i="2"/>
  <c r="R16" i="2" l="1"/>
  <c r="R17" i="2" s="1"/>
  <c r="C22" i="2" s="1"/>
  <c r="R18" i="2"/>
</calcChain>
</file>

<file path=xl/sharedStrings.xml><?xml version="1.0" encoding="utf-8"?>
<sst xmlns="http://schemas.openxmlformats.org/spreadsheetml/2006/main" count="33" uniqueCount="33">
  <si>
    <t>How to use this calculator</t>
  </si>
  <si>
    <t xml:space="preserve">Step 1. </t>
  </si>
  <si>
    <t>Insert your desired investment amount in the field 'I would like to invest:'</t>
  </si>
  <si>
    <t xml:space="preserve">Step 2. </t>
  </si>
  <si>
    <t>Review your calculated annual interest and repaid capital over the lifetime of the project</t>
  </si>
  <si>
    <t>I would like to invest: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</si>
  <si>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</si>
  <si>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</si>
  <si>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</si>
  <si>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</si>
  <si>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</si>
  <si>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</si>
  <si>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</si>
  <si>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</si>
  <si>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</si>
  <si>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</si>
  <si>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</si>
  <si>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</si>
  <si>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</si>
  <si>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</si>
  <si>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</si>
  <si>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</si>
  <si>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Annual interest of remaining capital</t>
  </si>
  <si>
    <t>Remaining Capital</t>
  </si>
  <si>
    <t>Share interest</t>
  </si>
  <si>
    <t>Cumulative</t>
  </si>
  <si>
    <t>Cumulative share interest</t>
  </si>
  <si>
    <t>What you'll put in:</t>
  </si>
  <si>
    <t>What you'll get back:</t>
  </si>
  <si>
    <t>Total annual payment</t>
  </si>
  <si>
    <t>Total capital repayments:</t>
  </si>
  <si>
    <t>Capital repayment</t>
  </si>
  <si>
    <r>
      <t xml:space="preserve">If you have any issues using this calculator, please contact </t>
    </r>
    <r>
      <rPr>
        <b/>
        <u/>
        <sz val="20"/>
        <color rgb="FF00B0F0"/>
        <rFont val="Calibri"/>
        <family val="2"/>
        <scheme val="minor"/>
      </rPr>
      <t>communityenergynewham@gmail.com</t>
    </r>
    <r>
      <rPr>
        <b/>
        <sz val="20"/>
        <color rgb="FF00B0F0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</si>
</sst>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164" formatCode="_-[$£-809]* #,##0.00_-;\-[$£-809]* #,##0.00_-;_-[$£-809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2" tint="-0.249977111117893"/>
      <name val="Calibri"/>
      <family val="2"/>
      <scheme val="minor"/>
    </font>
    <font>
      <b/>
      <sz val="18"/>
      <color rgb="FF00B0F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00B0F0"/>
      <name val="Calibri"/>
      <family val="2"/>
      <scheme val="minor"/>
    </font>
    <font>
      <b/>
      <u/>
      <sz val="20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4FD2FB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/>
      <right style="medium">
        <color rgb="FF00B0F0"/>
      </right>
      <top style="medium">
        <color rgb="FF00B0F0"/>
      </top>
      <bottom style="medium">
        <color rgb="FF00B0F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/>
    <xf numFmtId="0" fontId="3" fillId="2" borderId="0" xfId="0" applyFont="1" applyFill="1"/>
    <xf numFmtId="0" fontId="4" fillId="2" borderId="1" xfId="0" applyFont="1" applyFill="1" applyBorder="1"/>
    <xf numFmtId="0" fontId="5" fillId="2" borderId="1" xfId="0" applyFont="1" applyFill="1" applyBorder="1"/>
    <xf numFmtId="8" fontId="5" fillId="2" borderId="1" xfId="0" applyNumberFormat="1" applyFont="1" applyFill="1" applyBorder="1" applyAlignment="1">
      <alignment horizontal="center" vertical="center"/>
    </xf>
    <xf numFmtId="8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8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4" fillId="4" borderId="0" xfId="0" applyFont="1" applyFill="1"/>
    <xf numFmtId="44" fontId="3" fillId="2" borderId="2" xfId="1" applyFont="1" applyFill="1" applyBorder="1" applyProtection="1">
      <protection locked="0"/>
    </xf>
    <xf numFmtId="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9" fontId="3" fillId="4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44" fontId="3" fillId="2" borderId="3" xfId="0" applyNumberFormat="1" applyFont="1" applyFill="1" applyBorder="1"/>
    <xf numFmtId="0" fontId="3" fillId="5" borderId="1" xfId="0" applyFont="1" applyFill="1" applyBorder="1"/>
    <xf numFmtId="8" fontId="3" fillId="5" borderId="1" xfId="0" applyNumberFormat="1" applyFont="1" applyFill="1" applyBorder="1" applyAlignment="1">
      <alignment horizontal="center" vertical="center"/>
    </xf>
    <xf numFmtId="0" fontId="8" fillId="2" borderId="0" xfId="0" applyFont="1" applyFill="1"/>
    <xf numFmtId="164" fontId="7" fillId="2" borderId="0" xfId="0" applyNumberFormat="1" applyFont="1" applyFill="1"/>
    <xf numFmtId="0" fontId="0" fillId="2" borderId="0" xfId="0" applyFill="1"/>
    <xf numFmtId="0" fontId="7" fillId="2" borderId="0" xfId="0" applyFont="1" applyFill="1"/>
    <xf numFmtId="2" fontId="0" fillId="2" borderId="0" xfId="0" applyNumberForma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FFFF"/>
      <color rgb="FF4FD2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90505-0F09-49EA-9916-F413AB44298F}">
  <dimension ref="B2:S29"/>
  <sheetViews>
    <sheetView tabSelected="1" zoomScale="60" zoomScaleNormal="60" workbookViewId="0">
      <selection activeCell="C9" sqref="C9"/>
    </sheetView>
  </sheetViews>
  <sheetFormatPr defaultColWidth="14.28515625" defaultRowHeight="21" x14ac:dyDescent="0.35"/>
  <cols>
    <col min="1" max="1" width="14.28515625" style="1"/>
    <col min="2" max="2" width="52.7109375" style="1" customWidth="1"/>
    <col min="3" max="3" width="23.140625" style="1" customWidth="1"/>
    <col min="4" max="4" width="17.85546875" style="1" customWidth="1"/>
    <col min="5" max="5" width="18.28515625" style="1" customWidth="1"/>
    <col min="6" max="6" width="17.85546875" style="1" customWidth="1"/>
    <col min="7" max="7" width="17.140625" style="1" customWidth="1"/>
    <col min="8" max="8" width="16.140625" style="1" customWidth="1"/>
    <col min="9" max="9" width="18.140625" style="1" customWidth="1"/>
    <col min="10" max="11" width="17.42578125" style="1" customWidth="1"/>
    <col min="12" max="12" width="16.7109375" style="1" customWidth="1"/>
    <col min="13" max="18" width="16.28515625" style="1" bestFit="1" customWidth="1"/>
    <col min="19" max="16384" width="14.28515625" style="1"/>
  </cols>
  <sheetData>
    <row r="2" spans="2:18" ht="23.25" x14ac:dyDescent="0.35">
      <c r="B2" s="11" t="s">
        <v>0</v>
      </c>
    </row>
    <row r="3" spans="2:18" s="3" customFormat="1" ht="23.25" x14ac:dyDescent="0.35"/>
    <row r="4" spans="2:18" s="3" customFormat="1" ht="23.25" x14ac:dyDescent="0.35">
      <c r="B4" s="12" t="s">
        <v>1</v>
      </c>
      <c r="C4" s="13" t="s">
        <v>2</v>
      </c>
      <c r="D4" s="14"/>
      <c r="E4" s="14"/>
      <c r="F4" s="14"/>
      <c r="G4" s="14"/>
      <c r="H4" s="14"/>
      <c r="I4" s="14"/>
      <c r="J4" s="14"/>
    </row>
    <row r="5" spans="2:18" s="3" customFormat="1" ht="23.25" x14ac:dyDescent="0.35"/>
    <row r="6" spans="2:18" s="3" customFormat="1" ht="23.25" x14ac:dyDescent="0.35">
      <c r="B6" s="12" t="s">
        <v>3</v>
      </c>
      <c r="C6" s="13" t="s">
        <v>4</v>
      </c>
      <c r="D6" s="14"/>
      <c r="E6" s="14"/>
      <c r="F6" s="14"/>
      <c r="G6" s="14"/>
      <c r="H6" s="14"/>
      <c r="I6" s="14"/>
      <c r="J6" s="14"/>
    </row>
    <row r="7" spans="2:18" s="3" customFormat="1" ht="23.25" x14ac:dyDescent="0.35">
      <c r="B7" s="4"/>
      <c r="C7" s="4"/>
    </row>
    <row r="8" spans="2:18" s="3" customFormat="1" ht="24" thickBot="1" x14ac:dyDescent="0.4"/>
    <row r="9" spans="2:18" ht="24" thickBot="1" x14ac:dyDescent="0.4">
      <c r="B9" s="4" t="s">
        <v>5</v>
      </c>
      <c r="C9" s="15">
        <v>100</v>
      </c>
    </row>
    <row r="11" spans="2:18" s="2" customFormat="1" ht="23.25" customHeight="1" x14ac:dyDescent="0.25">
      <c r="B11" s="16"/>
      <c r="C11" s="17" t="s">
        <v>6</v>
      </c>
      <c r="D11" s="17" t="s">
        <v>7</v>
      </c>
      <c r="E11" s="17" t="s">
        <v>8</v>
      </c>
      <c r="F11" s="17" t="s">
        <v>9</v>
      </c>
      <c r="G11" s="17" t="s">
        <v>10</v>
      </c>
      <c r="H11" s="17" t="s">
        <v>11</v>
      </c>
      <c r="I11" s="17" t="s">
        <v>12</v>
      </c>
      <c r="J11" s="17" t="s">
        <v>13</v>
      </c>
      <c r="K11" s="17" t="s">
        <v>14</v>
      </c>
      <c r="L11" s="17" t="s">
        <v>15</v>
      </c>
      <c r="M11" s="17" t="s">
        <v>16</v>
      </c>
      <c r="N11" s="17" t="s">
        <v>17</v>
      </c>
      <c r="O11" s="17" t="s">
        <v>18</v>
      </c>
      <c r="P11" s="17" t="s">
        <v>19</v>
      </c>
      <c r="Q11" s="17" t="s">
        <v>20</v>
      </c>
      <c r="R11" s="17" t="s">
        <v>21</v>
      </c>
    </row>
    <row r="12" spans="2:18" ht="27.75" customHeight="1" x14ac:dyDescent="0.35">
      <c r="B12" s="18" t="s">
        <v>22</v>
      </c>
      <c r="C12" s="19">
        <v>0.03</v>
      </c>
      <c r="D12" s="19">
        <v>0.03</v>
      </c>
      <c r="E12" s="19">
        <v>0.03</v>
      </c>
      <c r="F12" s="19">
        <v>0.03</v>
      </c>
      <c r="G12" s="19">
        <v>0.03</v>
      </c>
      <c r="H12" s="19">
        <v>0.03</v>
      </c>
      <c r="I12" s="19">
        <v>0.03</v>
      </c>
      <c r="J12" s="19">
        <v>0.03</v>
      </c>
      <c r="K12" s="19">
        <v>0.03</v>
      </c>
      <c r="L12" s="19">
        <v>0.03</v>
      </c>
      <c r="M12" s="19">
        <v>0.03</v>
      </c>
      <c r="N12" s="19">
        <v>0.03</v>
      </c>
      <c r="O12" s="19">
        <v>0.03</v>
      </c>
      <c r="P12" s="19">
        <v>0.03</v>
      </c>
      <c r="Q12" s="19">
        <v>0.03</v>
      </c>
      <c r="R12" s="19">
        <v>0.03</v>
      </c>
    </row>
    <row r="13" spans="2:18" ht="23.25" hidden="1" x14ac:dyDescent="0.35">
      <c r="B13" s="6" t="s">
        <v>23</v>
      </c>
      <c r="C13" s="7">
        <f>C9</f>
        <v>100</v>
      </c>
      <c r="D13" s="7">
        <f>C13-C15</f>
        <v>98.913845182615987</v>
      </c>
      <c r="E13" s="7">
        <f t="shared" ref="E13:R13" si="0">D13-D15</f>
        <v>92.396916278311963</v>
      </c>
      <c r="F13" s="7">
        <f t="shared" si="0"/>
        <v>85.879987374007939</v>
      </c>
      <c r="G13" s="7">
        <f t="shared" si="0"/>
        <v>79.363058469703915</v>
      </c>
      <c r="H13" s="7">
        <f t="shared" si="0"/>
        <v>72.846129565399892</v>
      </c>
      <c r="I13" s="7">
        <f t="shared" si="0"/>
        <v>66.329200661095868</v>
      </c>
      <c r="J13" s="7">
        <f t="shared" si="0"/>
        <v>59.812271756791844</v>
      </c>
      <c r="K13" s="7">
        <f t="shared" si="0"/>
        <v>53.295342852487821</v>
      </c>
      <c r="L13" s="7">
        <f t="shared" si="0"/>
        <v>46.778413948183797</v>
      </c>
      <c r="M13" s="7">
        <f t="shared" si="0"/>
        <v>40.261485043879773</v>
      </c>
      <c r="N13" s="7">
        <f t="shared" si="0"/>
        <v>33.744556139575749</v>
      </c>
      <c r="O13" s="7">
        <f t="shared" si="0"/>
        <v>27.227627235271726</v>
      </c>
      <c r="P13" s="7">
        <f t="shared" si="0"/>
        <v>20.710698330967702</v>
      </c>
      <c r="Q13" s="7">
        <f t="shared" si="0"/>
        <v>14.193769426663678</v>
      </c>
      <c r="R13" s="7">
        <f t="shared" si="0"/>
        <v>7.6768405223596536</v>
      </c>
    </row>
    <row r="14" spans="2:18" ht="23.25" x14ac:dyDescent="0.35">
      <c r="B14" s="5" t="s">
        <v>24</v>
      </c>
      <c r="C14" s="8">
        <f>C13*C12</f>
        <v>3</v>
      </c>
      <c r="D14" s="8">
        <f>D13*D12</f>
        <v>2.9674153554784795</v>
      </c>
      <c r="E14" s="8">
        <f>E13*E12</f>
        <v>2.7719074883493589</v>
      </c>
      <c r="F14" s="8">
        <f t="shared" ref="F14:R14" si="1">F13*F12</f>
        <v>2.5763996212202382</v>
      </c>
      <c r="G14" s="8">
        <f t="shared" si="1"/>
        <v>2.3808917540911172</v>
      </c>
      <c r="H14" s="8">
        <f t="shared" si="1"/>
        <v>2.1853838869619966</v>
      </c>
      <c r="I14" s="8">
        <f t="shared" si="1"/>
        <v>1.989876019832876</v>
      </c>
      <c r="J14" s="8">
        <f t="shared" si="1"/>
        <v>1.7943681527037552</v>
      </c>
      <c r="K14" s="8">
        <f t="shared" si="1"/>
        <v>1.5988602855746346</v>
      </c>
      <c r="L14" s="8">
        <f t="shared" si="1"/>
        <v>1.4033524184455139</v>
      </c>
      <c r="M14" s="8">
        <f t="shared" si="1"/>
        <v>1.2078445513163931</v>
      </c>
      <c r="N14" s="8">
        <f t="shared" si="1"/>
        <v>1.0123366841872725</v>
      </c>
      <c r="O14" s="8">
        <f t="shared" si="1"/>
        <v>0.81682881705815169</v>
      </c>
      <c r="P14" s="8">
        <f t="shared" si="1"/>
        <v>0.62132094992903109</v>
      </c>
      <c r="Q14" s="8">
        <f t="shared" si="1"/>
        <v>0.42581308279991031</v>
      </c>
      <c r="R14" s="8">
        <f t="shared" si="1"/>
        <v>0.2303052156707896</v>
      </c>
    </row>
    <row r="15" spans="2:18" ht="26.25" customHeight="1" x14ac:dyDescent="0.35">
      <c r="B15" s="5" t="s">
        <v>31</v>
      </c>
      <c r="C15" s="8">
        <f t="shared" ref="C15:R15" si="2">(C29/$B$28)*$C$9</f>
        <v>1.0861548173840083</v>
      </c>
      <c r="D15" s="8">
        <f t="shared" si="2"/>
        <v>6.5169289043040246</v>
      </c>
      <c r="E15" s="8">
        <f t="shared" si="2"/>
        <v>6.5169289043040246</v>
      </c>
      <c r="F15" s="8">
        <f t="shared" si="2"/>
        <v>6.5169289043040246</v>
      </c>
      <c r="G15" s="8">
        <f t="shared" si="2"/>
        <v>6.5169289043040246</v>
      </c>
      <c r="H15" s="8">
        <f t="shared" si="2"/>
        <v>6.5169289043040246</v>
      </c>
      <c r="I15" s="8">
        <f t="shared" si="2"/>
        <v>6.5169289043040246</v>
      </c>
      <c r="J15" s="8">
        <f t="shared" si="2"/>
        <v>6.5169289043040246</v>
      </c>
      <c r="K15" s="8">
        <f t="shared" si="2"/>
        <v>6.5169289043040246</v>
      </c>
      <c r="L15" s="8">
        <f t="shared" si="2"/>
        <v>6.5169289043040246</v>
      </c>
      <c r="M15" s="8">
        <f t="shared" si="2"/>
        <v>6.5169289043040246</v>
      </c>
      <c r="N15" s="8">
        <f t="shared" si="2"/>
        <v>6.5169289043040246</v>
      </c>
      <c r="O15" s="8">
        <f t="shared" si="2"/>
        <v>6.5169289043040246</v>
      </c>
      <c r="P15" s="8">
        <f t="shared" si="2"/>
        <v>6.5169289043040246</v>
      </c>
      <c r="Q15" s="8">
        <f t="shared" si="2"/>
        <v>6.5169289043040246</v>
      </c>
      <c r="R15" s="8">
        <f t="shared" si="2"/>
        <v>6.5169289043040246</v>
      </c>
    </row>
    <row r="16" spans="2:18" ht="24.75" customHeight="1" x14ac:dyDescent="0.35">
      <c r="B16" s="9" t="s">
        <v>29</v>
      </c>
      <c r="C16" s="10">
        <f t="shared" ref="C16:H16" si="3">SUM(C14:C15)</f>
        <v>4.0861548173840081</v>
      </c>
      <c r="D16" s="10">
        <f t="shared" si="3"/>
        <v>9.4843442597825032</v>
      </c>
      <c r="E16" s="10">
        <f t="shared" si="3"/>
        <v>9.2888363926533835</v>
      </c>
      <c r="F16" s="10">
        <f t="shared" si="3"/>
        <v>9.0933285255242637</v>
      </c>
      <c r="G16" s="10">
        <f t="shared" si="3"/>
        <v>8.8978206583951422</v>
      </c>
      <c r="H16" s="10">
        <f t="shared" si="3"/>
        <v>8.7023127912660208</v>
      </c>
      <c r="I16" s="10">
        <f t="shared" ref="I16:R16" si="4">SUM(I14:I15)</f>
        <v>8.506804924136901</v>
      </c>
      <c r="J16" s="10">
        <f t="shared" si="4"/>
        <v>8.3112970570077795</v>
      </c>
      <c r="K16" s="10">
        <f t="shared" si="4"/>
        <v>8.1157891898786598</v>
      </c>
      <c r="L16" s="10">
        <f t="shared" si="4"/>
        <v>7.9202813227495383</v>
      </c>
      <c r="M16" s="10">
        <f t="shared" si="4"/>
        <v>7.7247734556204177</v>
      </c>
      <c r="N16" s="10">
        <f t="shared" si="4"/>
        <v>7.5292655884912971</v>
      </c>
      <c r="O16" s="10">
        <f t="shared" si="4"/>
        <v>7.3337577213621765</v>
      </c>
      <c r="P16" s="10">
        <f t="shared" si="4"/>
        <v>7.1382498542330559</v>
      </c>
      <c r="Q16" s="10">
        <f t="shared" si="4"/>
        <v>6.9427419871039353</v>
      </c>
      <c r="R16" s="10">
        <f t="shared" si="4"/>
        <v>6.7472341199748138</v>
      </c>
    </row>
    <row r="17" spans="2:19" ht="24.75" customHeight="1" x14ac:dyDescent="0.35">
      <c r="B17" s="22" t="s">
        <v>25</v>
      </c>
      <c r="C17" s="23">
        <f>C16</f>
        <v>4.0861548173840081</v>
      </c>
      <c r="D17" s="23">
        <f>D16+C17</f>
        <v>13.570499077166511</v>
      </c>
      <c r="E17" s="23">
        <f>D17+E16</f>
        <v>22.859335469819897</v>
      </c>
      <c r="F17" s="23">
        <f>E17+F16</f>
        <v>31.95266399534416</v>
      </c>
      <c r="G17" s="23">
        <f>F17+G16</f>
        <v>40.850484653739301</v>
      </c>
      <c r="H17" s="23">
        <f t="shared" ref="H17:R17" si="5">G17+H16</f>
        <v>49.552797445005325</v>
      </c>
      <c r="I17" s="23">
        <f t="shared" si="5"/>
        <v>58.059602369142226</v>
      </c>
      <c r="J17" s="23">
        <f t="shared" si="5"/>
        <v>66.370899426150004</v>
      </c>
      <c r="K17" s="23">
        <f t="shared" si="5"/>
        <v>74.486688616028658</v>
      </c>
      <c r="L17" s="23">
        <f t="shared" si="5"/>
        <v>82.40696993877819</v>
      </c>
      <c r="M17" s="23">
        <f t="shared" si="5"/>
        <v>90.131743394398612</v>
      </c>
      <c r="N17" s="23">
        <f t="shared" si="5"/>
        <v>97.661008982889911</v>
      </c>
      <c r="O17" s="23">
        <f t="shared" si="5"/>
        <v>104.99476670425209</v>
      </c>
      <c r="P17" s="23">
        <f t="shared" si="5"/>
        <v>112.13301655848514</v>
      </c>
      <c r="Q17" s="23">
        <f t="shared" si="5"/>
        <v>119.07575854558907</v>
      </c>
      <c r="R17" s="23">
        <f t="shared" si="5"/>
        <v>125.82299266556389</v>
      </c>
    </row>
    <row r="18" spans="2:19" ht="24.75" customHeight="1" x14ac:dyDescent="0.35">
      <c r="B18" s="5" t="s">
        <v>26</v>
      </c>
      <c r="C18" s="8">
        <f>C14</f>
        <v>3</v>
      </c>
      <c r="D18" s="8">
        <f>D14+C18</f>
        <v>5.9674153554784795</v>
      </c>
      <c r="E18" s="8">
        <f t="shared" ref="E18:R18" si="6">E14+D18</f>
        <v>8.7393228438278392</v>
      </c>
      <c r="F18" s="8">
        <f t="shared" si="6"/>
        <v>11.315722465048077</v>
      </c>
      <c r="G18" s="8">
        <f t="shared" si="6"/>
        <v>13.696614219139194</v>
      </c>
      <c r="H18" s="8">
        <f t="shared" si="6"/>
        <v>15.881998106101191</v>
      </c>
      <c r="I18" s="8">
        <f t="shared" si="6"/>
        <v>17.871874125934067</v>
      </c>
      <c r="J18" s="8">
        <f t="shared" si="6"/>
        <v>19.666242278637821</v>
      </c>
      <c r="K18" s="8">
        <f t="shared" si="6"/>
        <v>21.265102564212455</v>
      </c>
      <c r="L18" s="8">
        <f t="shared" si="6"/>
        <v>22.66845498265797</v>
      </c>
      <c r="M18" s="8">
        <f t="shared" si="6"/>
        <v>23.876299533974361</v>
      </c>
      <c r="N18" s="8">
        <f t="shared" si="6"/>
        <v>24.888636218161633</v>
      </c>
      <c r="O18" s="8">
        <f t="shared" si="6"/>
        <v>25.705465035219785</v>
      </c>
      <c r="P18" s="8">
        <f t="shared" si="6"/>
        <v>26.326785985148817</v>
      </c>
      <c r="Q18" s="8">
        <f t="shared" si="6"/>
        <v>26.752599067948726</v>
      </c>
      <c r="R18" s="8">
        <f t="shared" si="6"/>
        <v>26.982904283619515</v>
      </c>
    </row>
    <row r="20" spans="2:19" ht="21.75" thickBot="1" x14ac:dyDescent="0.4"/>
    <row r="21" spans="2:19" ht="23.25" customHeight="1" thickBot="1" x14ac:dyDescent="0.4">
      <c r="B21" s="20" t="s">
        <v>27</v>
      </c>
      <c r="C21" s="21">
        <f>C9</f>
        <v>100</v>
      </c>
    </row>
    <row r="22" spans="2:19" s="3" customFormat="1" ht="24" thickBot="1" x14ac:dyDescent="0.4">
      <c r="B22" s="20" t="s">
        <v>28</v>
      </c>
      <c r="C22" s="21">
        <f>R17</f>
        <v>125.82299266556389</v>
      </c>
      <c r="Q22" s="1"/>
      <c r="R22" s="1"/>
      <c r="S22" s="1"/>
    </row>
    <row r="23" spans="2:19" ht="21" customHeight="1" x14ac:dyDescent="0.35"/>
    <row r="24" spans="2:19" ht="21" customHeight="1" x14ac:dyDescent="0.35"/>
    <row r="25" spans="2:19" ht="26.25" x14ac:dyDescent="0.4">
      <c r="B25" s="24" t="s">
        <v>32</v>
      </c>
    </row>
    <row r="28" spans="2:19" hidden="1" x14ac:dyDescent="0.35">
      <c r="B28" s="25">
        <v>120000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</row>
    <row r="29" spans="2:19" hidden="1" x14ac:dyDescent="0.35">
      <c r="B29" s="27" t="s">
        <v>30</v>
      </c>
      <c r="C29" s="28">
        <v>1303.38578086081</v>
      </c>
      <c r="D29" s="28">
        <v>7820.3146851648298</v>
      </c>
      <c r="E29" s="28">
        <v>7820.3146851648298</v>
      </c>
      <c r="F29" s="28">
        <v>7820.3146851648298</v>
      </c>
      <c r="G29" s="28">
        <v>7820.3146851648298</v>
      </c>
      <c r="H29" s="28">
        <v>7820.3146851648298</v>
      </c>
      <c r="I29" s="28">
        <v>7820.3146851648298</v>
      </c>
      <c r="J29" s="28">
        <v>7820.3146851648298</v>
      </c>
      <c r="K29" s="28">
        <v>7820.3146851648298</v>
      </c>
      <c r="L29" s="28">
        <v>7820.3146851648298</v>
      </c>
      <c r="M29" s="28">
        <v>7820.3146851648298</v>
      </c>
      <c r="N29" s="28">
        <v>7820.3146851648298</v>
      </c>
      <c r="O29" s="28">
        <v>7820.3146851648298</v>
      </c>
      <c r="P29" s="28">
        <v>7820.3146851648298</v>
      </c>
      <c r="Q29" s="28">
        <v>7820.3146851648298</v>
      </c>
      <c r="R29" s="28">
        <v>7820.3146851648298</v>
      </c>
    </row>
  </sheetData>
  <sheetProtection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Calculate your share interest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ThinkPad</dc:creator>
  <cp:keywords/>
  <dc:description/>
  <cp:lastModifiedBy>Patricia Calixto Pires</cp:lastModifiedBy>
  <cp:revision/>
  <dcterms:created xsi:type="dcterms:W3CDTF">2015-06-05T18:17:20Z</dcterms:created>
  <dcterms:modified xsi:type="dcterms:W3CDTF">2025-01-23T13:49:31Z</dcterms:modified>
  <cp:category/>
  <cp:contentStatus/>
</cp:coreProperties>
</file>